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Retention and Graduation/"/>
    </mc:Choice>
  </mc:AlternateContent>
  <xr:revisionPtr revIDLastSave="110" documentId="11_EEAB84BD32DAB41AB74E3F951526809535A43AA8" xr6:coauthVersionLast="47" xr6:coauthVersionMax="47" xr10:uidLastSave="{20FD9322-5FF3-4BF2-9830-2BCF948E1ACD}"/>
  <bookViews>
    <workbookView xWindow="-120" yWindow="-120" windowWidth="29040" windowHeight="15840" xr2:uid="{00000000-000D-0000-FFFF-FFFF00000000}"/>
  </bookViews>
  <sheets>
    <sheet name="TABLE 35" sheetId="1" r:id="rId1"/>
  </sheets>
  <definedNames>
    <definedName name="_AY9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Q35" i="1"/>
  <c r="R35" i="1"/>
  <c r="O35" i="1"/>
  <c r="Q33" i="1"/>
  <c r="R33" i="1"/>
  <c r="S33" i="1"/>
  <c r="P27" i="1"/>
  <c r="Q27" i="1"/>
  <c r="R27" i="1"/>
  <c r="S27" i="1"/>
  <c r="O13" i="1"/>
  <c r="S13" i="1"/>
  <c r="S35" i="1" s="1"/>
  <c r="S23" i="1"/>
  <c r="P13" i="1"/>
  <c r="Q13" i="1"/>
  <c r="R13" i="1"/>
  <c r="R23" i="1" l="1"/>
  <c r="Q23" i="1"/>
  <c r="M13" i="1"/>
  <c r="N13" i="1"/>
  <c r="P33" i="1"/>
  <c r="P23" i="1"/>
  <c r="O33" i="1"/>
  <c r="N33" i="1"/>
  <c r="M33" i="1"/>
  <c r="L33" i="1"/>
  <c r="O27" i="1"/>
  <c r="O23" i="1"/>
  <c r="N27" i="1"/>
  <c r="N23" i="1"/>
  <c r="E13" i="1"/>
  <c r="F13" i="1"/>
  <c r="G13" i="1"/>
  <c r="H13" i="1"/>
  <c r="I13" i="1"/>
  <c r="J13" i="1"/>
  <c r="K13" i="1"/>
  <c r="L13" i="1"/>
  <c r="B23" i="1"/>
  <c r="C23" i="1"/>
  <c r="D23" i="1"/>
  <c r="E23" i="1"/>
  <c r="F23" i="1"/>
  <c r="G23" i="1"/>
  <c r="H23" i="1"/>
  <c r="I23" i="1"/>
  <c r="J23" i="1"/>
  <c r="K23" i="1"/>
  <c r="L23" i="1"/>
  <c r="M23" i="1"/>
  <c r="B27" i="1"/>
  <c r="C27" i="1"/>
  <c r="D27" i="1"/>
  <c r="E27" i="1"/>
  <c r="F27" i="1"/>
  <c r="G27" i="1"/>
  <c r="H27" i="1"/>
  <c r="I27" i="1"/>
  <c r="J27" i="1"/>
  <c r="K27" i="1"/>
  <c r="L27" i="1"/>
  <c r="M27" i="1"/>
  <c r="B8" i="1"/>
  <c r="B13" i="1" s="1"/>
  <c r="C8" i="1"/>
  <c r="D8" i="1"/>
  <c r="L35" i="1" l="1"/>
  <c r="D13" i="1"/>
  <c r="D35" i="1" s="1"/>
  <c r="C13" i="1"/>
  <c r="C35" i="1" s="1"/>
  <c r="N35" i="1"/>
  <c r="M35" i="1"/>
  <c r="E35" i="1"/>
  <c r="I35" i="1"/>
  <c r="H35" i="1"/>
  <c r="G35" i="1"/>
  <c r="F35" i="1"/>
  <c r="B35" i="1"/>
  <c r="K35" i="1"/>
  <c r="J35" i="1"/>
</calcChain>
</file>

<file path=xl/sharedStrings.xml><?xml version="1.0" encoding="utf-8"?>
<sst xmlns="http://schemas.openxmlformats.org/spreadsheetml/2006/main" count="29" uniqueCount="28">
  <si>
    <t>College of Liberal Arts</t>
  </si>
  <si>
    <t>Alcohol/Substance Abuse</t>
  </si>
  <si>
    <t>Communication Studies</t>
  </si>
  <si>
    <t>International Relations</t>
  </si>
  <si>
    <t>Labor Studies</t>
  </si>
  <si>
    <t>Translation (Spanish)</t>
  </si>
  <si>
    <t>Total CLA Certificates</t>
  </si>
  <si>
    <t>College of Science &amp; Mathematics</t>
  </si>
  <si>
    <t>-</t>
  </si>
  <si>
    <t>Computer Science</t>
  </si>
  <si>
    <t>Environmental Biology</t>
  </si>
  <si>
    <t>Geographic Info. Technology</t>
  </si>
  <si>
    <t>Hydrogeology</t>
  </si>
  <si>
    <t>Pre-Med</t>
  </si>
  <si>
    <t>Total CSM Certificates</t>
  </si>
  <si>
    <t>College of Management</t>
  </si>
  <si>
    <t>Information Technology</t>
  </si>
  <si>
    <t>Total CM Certificates</t>
  </si>
  <si>
    <t xml:space="preserve">Gerontology </t>
  </si>
  <si>
    <t xml:space="preserve">Gerontology Social Policy </t>
  </si>
  <si>
    <t xml:space="preserve">School for the Environment </t>
  </si>
  <si>
    <t xml:space="preserve">Environmental Biology </t>
  </si>
  <si>
    <t>Geographic Information Technology</t>
  </si>
  <si>
    <t>Total SFE Certificates</t>
  </si>
  <si>
    <t>TOTAL UNDERGRADUATE</t>
  </si>
  <si>
    <t>Sustainable Marine Aquaculture</t>
  </si>
  <si>
    <t xml:space="preserve">Quantum Information </t>
  </si>
  <si>
    <t>Undergraduate Certificates Awarded - Fall 2020 -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</si>
</sst>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0" borderId="7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20" fillId="0" borderId="0" xfId="41" applyFont="1"/>
    <xf numFmtId="0" fontId="19" fillId="0" borderId="0" xfId="0" applyFont="1" applyAlignment="1">
      <alignment horizontal="center"/>
    </xf>
    <xf numFmtId="0" fontId="20" fillId="0" borderId="0" xfId="41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41" applyFont="1" applyFill="1" applyAlignment="1">
      <alignment horizontal="center"/>
    </xf>
    <xf numFmtId="0" fontId="21" fillId="0" borderId="0" xfId="41" applyFont="1"/>
    <xf numFmtId="0" fontId="19" fillId="0" borderId="0" xfId="41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0" xfId="0" applyFont="1" applyAlignment="1">
      <alignment wrapText="1"/>
    </xf>
    <xf numFmtId="0" fontId="22" fillId="0" borderId="0" xfId="0" applyFont="1"/>
    <xf numFmtId="0" fontId="20" fillId="0" borderId="0" xfId="41" applyFont="1" applyFill="1"/>
    <xf numFmtId="0" fontId="20" fillId="0" borderId="0" xfId="41" applyFont="1" applyBorder="1" applyAlignment="1">
      <alignment horizontal="center"/>
    </xf>
    <xf numFmtId="0" fontId="19" fillId="0" borderId="8" xfId="41" applyFont="1" applyBorder="1" applyAlignment="1">
      <alignment horizontal="center"/>
    </xf>
    <xf numFmtId="0" fontId="19" fillId="0" borderId="0" xfId="41" applyFont="1" applyFill="1" applyAlignment="1">
      <alignment horizontal="center"/>
    </xf>
    <xf numFmtId="0" fontId="20" fillId="0" borderId="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0" xfId="41" applyFont="1" applyBorder="1" applyAlignment="1">
      <alignment horizontal="center"/>
    </xf>
    <xf numFmtId="0" fontId="19" fillId="0" borderId="8" xfId="41" applyFont="1" applyFill="1" applyBorder="1" applyAlignment="1">
      <alignment horizontal="center"/>
    </xf>
    <xf numFmtId="0" fontId="20" fillId="0" borderId="0" xfId="41" applyFont="1" applyFill="1" applyBorder="1" applyAlignment="1">
      <alignment horizontal="center"/>
    </xf>
    <xf numFmtId="0" fontId="19" fillId="0" borderId="0" xfId="41" applyFont="1" applyBorder="1"/>
    <xf numFmtId="0" fontId="19" fillId="0" borderId="0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grees 2000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35"/>
  <sheetViews>
    <sheetView tabSelected="1" zoomScale="132" zoomScaleNormal="132" workbookViewId="0">
      <selection activeCell="T9" sqref="T9"/>
    </sheetView>
  </sheetViews>
  <sheetFormatPr defaultColWidth="11.44140625" defaultRowHeight="14.4" x14ac:dyDescent="0.55000000000000004"/>
  <cols>
    <col min="1" max="1" width="32.83203125" style="1" customWidth="1"/>
    <col min="2" max="3" width="5.1640625" style="3" hidden="1" customWidth="1"/>
    <col min="4" max="4" width="6.44140625" style="3" hidden="1" customWidth="1"/>
    <col min="5" max="5" width="6.71875" style="3" hidden="1" customWidth="1"/>
    <col min="6" max="6" width="5.83203125" style="3" hidden="1" customWidth="1"/>
    <col min="7" max="7" width="6" style="3" hidden="1" customWidth="1"/>
    <col min="8" max="8" width="5.27734375" style="3" hidden="1" customWidth="1"/>
    <col min="9" max="9" width="5.44140625" style="3" hidden="1" customWidth="1"/>
    <col min="10" max="10" width="6.27734375" style="3" hidden="1" customWidth="1"/>
    <col min="11" max="11" width="6.44140625" style="3" hidden="1" customWidth="1"/>
    <col min="12" max="12" width="5.1640625" style="3" hidden="1" customWidth="1"/>
    <col min="13" max="13" width="5.5546875" style="3" hidden="1" customWidth="1"/>
    <col min="14" max="14" width="5.83203125" style="3" hidden="1" customWidth="1"/>
    <col min="15" max="15" width="5.83203125" style="3" customWidth="1"/>
    <col min="16" max="16" width="5.83203125" style="1" customWidth="1"/>
    <col min="17" max="17" width="6.27734375" style="3" customWidth="1"/>
    <col min="18" max="18" width="6.6640625" style="3" customWidth="1"/>
    <col min="19" max="19" width="7.38671875" style="3" customWidth="1"/>
    <col min="20" max="16384" width="11.44140625" style="1"/>
  </cols>
  <sheetData>
    <row r="1" spans="1:241" ht="18.3" x14ac:dyDescent="0.7">
      <c r="A1" s="13" t="s">
        <v>27</v>
      </c>
    </row>
    <row r="3" spans="1:241" x14ac:dyDescent="0.55000000000000004">
      <c r="B3" s="10">
        <v>2007</v>
      </c>
      <c r="C3" s="18">
        <v>2008</v>
      </c>
      <c r="D3" s="18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8">
        <v>2017</v>
      </c>
      <c r="M3" s="18">
        <v>2018</v>
      </c>
      <c r="N3" s="18">
        <v>2019</v>
      </c>
      <c r="O3" s="18">
        <v>2020</v>
      </c>
      <c r="P3" s="18">
        <v>2021</v>
      </c>
      <c r="Q3" s="18">
        <v>2022</v>
      </c>
      <c r="R3" s="18">
        <v>2023</v>
      </c>
      <c r="S3" s="18">
        <v>2024</v>
      </c>
    </row>
    <row r="4" spans="1:241" x14ac:dyDescent="0.55000000000000004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4"/>
      <c r="R4" s="4"/>
      <c r="S4" s="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x14ac:dyDescent="0.55000000000000004">
      <c r="A5" s="9" t="s">
        <v>0</v>
      </c>
      <c r="B5" s="4"/>
      <c r="C5" s="4"/>
      <c r="S5" s="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1" x14ac:dyDescent="0.55000000000000004">
      <c r="A6" s="1" t="s">
        <v>1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241" x14ac:dyDescent="0.55000000000000004">
      <c r="A7" s="1" t="s">
        <v>2</v>
      </c>
      <c r="B7" s="3">
        <v>1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241" x14ac:dyDescent="0.55000000000000004">
      <c r="A8" s="12" t="s">
        <v>18</v>
      </c>
      <c r="B8" s="3">
        <f>6+1</f>
        <v>7</v>
      </c>
      <c r="C8" s="3">
        <f>1+19</f>
        <v>20</v>
      </c>
      <c r="D8" s="3">
        <f>1+5</f>
        <v>6</v>
      </c>
      <c r="E8" s="3">
        <v>8</v>
      </c>
      <c r="F8" s="3">
        <v>17</v>
      </c>
      <c r="G8" s="3">
        <v>6</v>
      </c>
      <c r="H8" s="3">
        <v>9</v>
      </c>
      <c r="I8" s="3">
        <v>3</v>
      </c>
      <c r="J8" s="3">
        <v>8</v>
      </c>
      <c r="K8" s="3">
        <v>12</v>
      </c>
      <c r="L8" s="3">
        <v>5</v>
      </c>
      <c r="M8" s="3">
        <v>1</v>
      </c>
      <c r="N8" s="3">
        <v>1</v>
      </c>
      <c r="O8" s="3">
        <v>0</v>
      </c>
      <c r="P8" s="3">
        <v>2</v>
      </c>
      <c r="Q8" s="3">
        <v>3</v>
      </c>
      <c r="R8" s="3">
        <v>2</v>
      </c>
      <c r="S8" s="3">
        <v>0</v>
      </c>
    </row>
    <row r="9" spans="1:241" x14ac:dyDescent="0.55000000000000004">
      <c r="A9" s="12" t="s">
        <v>19</v>
      </c>
      <c r="B9" s="5">
        <v>0</v>
      </c>
      <c r="C9" s="5">
        <v>0</v>
      </c>
      <c r="D9" s="5">
        <v>0</v>
      </c>
      <c r="E9" s="5">
        <v>1</v>
      </c>
      <c r="F9" s="5">
        <v>2</v>
      </c>
      <c r="G9" s="5">
        <v>1</v>
      </c>
      <c r="H9" s="5">
        <v>3</v>
      </c>
      <c r="I9" s="5">
        <v>2</v>
      </c>
      <c r="J9" s="5">
        <v>3</v>
      </c>
      <c r="K9" s="5">
        <v>0</v>
      </c>
      <c r="L9" s="5">
        <v>1</v>
      </c>
      <c r="M9" s="5">
        <v>0</v>
      </c>
      <c r="N9" s="5">
        <v>0</v>
      </c>
      <c r="O9" s="25">
        <v>0</v>
      </c>
      <c r="P9" s="25">
        <v>0</v>
      </c>
      <c r="Q9" s="25">
        <v>0</v>
      </c>
      <c r="R9" s="25">
        <v>0</v>
      </c>
      <c r="S9" s="3">
        <v>0</v>
      </c>
    </row>
    <row r="10" spans="1:241" x14ac:dyDescent="0.55000000000000004">
      <c r="A10" s="1" t="s">
        <v>3</v>
      </c>
      <c r="B10" s="3">
        <v>25</v>
      </c>
      <c r="C10" s="3">
        <v>17</v>
      </c>
      <c r="D10" s="3">
        <v>15</v>
      </c>
      <c r="E10" s="3">
        <v>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241" x14ac:dyDescent="0.55000000000000004">
      <c r="A11" s="1" t="s">
        <v>4</v>
      </c>
      <c r="B11" s="3">
        <v>0</v>
      </c>
      <c r="C11" s="3">
        <v>0</v>
      </c>
      <c r="D11" s="3">
        <v>0</v>
      </c>
      <c r="E11" s="3">
        <v>1</v>
      </c>
      <c r="F11" s="3">
        <v>1</v>
      </c>
      <c r="G11" s="3">
        <v>1</v>
      </c>
      <c r="H11" s="3">
        <v>8</v>
      </c>
      <c r="I11" s="3">
        <v>4</v>
      </c>
      <c r="J11" s="3">
        <v>0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241" x14ac:dyDescent="0.55000000000000004">
      <c r="A12" s="1" t="s">
        <v>5</v>
      </c>
      <c r="B12" s="5">
        <v>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</row>
    <row r="13" spans="1:241" x14ac:dyDescent="0.55000000000000004">
      <c r="A13" s="2" t="s">
        <v>6</v>
      </c>
      <c r="B13" s="6">
        <f t="shared" ref="B13:G13" si="0">SUM(B6:B12)</f>
        <v>34</v>
      </c>
      <c r="C13" s="6">
        <f t="shared" si="0"/>
        <v>39</v>
      </c>
      <c r="D13" s="6">
        <f>SUM(D6:D12)</f>
        <v>22</v>
      </c>
      <c r="E13" s="6">
        <f t="shared" si="0"/>
        <v>15</v>
      </c>
      <c r="F13" s="6">
        <f t="shared" si="0"/>
        <v>21</v>
      </c>
      <c r="G13" s="6">
        <f t="shared" si="0"/>
        <v>8</v>
      </c>
      <c r="H13" s="10">
        <f t="shared" ref="H13:R13" si="1">SUM(H6:H12)</f>
        <v>20</v>
      </c>
      <c r="I13" s="10">
        <f t="shared" si="1"/>
        <v>9</v>
      </c>
      <c r="J13" s="10">
        <f t="shared" si="1"/>
        <v>11</v>
      </c>
      <c r="K13" s="10">
        <f t="shared" si="1"/>
        <v>13</v>
      </c>
      <c r="L13" s="10">
        <f t="shared" si="1"/>
        <v>6</v>
      </c>
      <c r="M13" s="10">
        <f t="shared" si="1"/>
        <v>3</v>
      </c>
      <c r="N13" s="11">
        <f t="shared" si="1"/>
        <v>1</v>
      </c>
      <c r="O13" s="11">
        <f>SUM(O6:O12)</f>
        <v>0</v>
      </c>
      <c r="P13" s="11">
        <f t="shared" si="1"/>
        <v>2</v>
      </c>
      <c r="Q13" s="11">
        <f t="shared" si="1"/>
        <v>3</v>
      </c>
      <c r="R13" s="11">
        <f t="shared" si="1"/>
        <v>2</v>
      </c>
      <c r="S13" s="11">
        <f>SUM(S6:S12)</f>
        <v>1</v>
      </c>
    </row>
    <row r="14" spans="1:241" x14ac:dyDescent="0.55000000000000004">
      <c r="A14" s="2"/>
    </row>
    <row r="15" spans="1:241" x14ac:dyDescent="0.55000000000000004">
      <c r="A15" s="2" t="s">
        <v>7</v>
      </c>
    </row>
    <row r="16" spans="1:241" hidden="1" x14ac:dyDescent="0.55000000000000004">
      <c r="A16" s="7"/>
      <c r="B16" s="3" t="s">
        <v>8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241" x14ac:dyDescent="0.55000000000000004">
      <c r="A17" s="1" t="s">
        <v>9</v>
      </c>
      <c r="B17" s="3">
        <v>0</v>
      </c>
      <c r="C17" s="3">
        <v>1</v>
      </c>
      <c r="D17" s="3">
        <v>1</v>
      </c>
      <c r="E17" s="3">
        <v>1</v>
      </c>
      <c r="F17" s="3">
        <v>3</v>
      </c>
      <c r="G17" s="3">
        <v>0</v>
      </c>
      <c r="H17" s="3">
        <v>2</v>
      </c>
      <c r="I17" s="3">
        <v>2</v>
      </c>
      <c r="J17" s="3">
        <v>0</v>
      </c>
      <c r="K17" s="3">
        <v>4</v>
      </c>
      <c r="L17" s="3">
        <v>3</v>
      </c>
      <c r="M17" s="3">
        <v>0</v>
      </c>
      <c r="N17" s="3">
        <v>2</v>
      </c>
      <c r="O17" s="3">
        <v>1</v>
      </c>
      <c r="P17" s="3">
        <v>1</v>
      </c>
      <c r="Q17" s="3">
        <v>1</v>
      </c>
      <c r="R17" s="3">
        <v>0</v>
      </c>
      <c r="S17" s="3">
        <v>0</v>
      </c>
    </row>
    <row r="18" spans="1:241" x14ac:dyDescent="0.55000000000000004">
      <c r="A18" s="1" t="s">
        <v>10</v>
      </c>
      <c r="F18" s="3">
        <v>0</v>
      </c>
      <c r="G18" s="3">
        <v>0</v>
      </c>
      <c r="H18" s="3">
        <v>0</v>
      </c>
      <c r="I18" s="3">
        <v>1</v>
      </c>
      <c r="J18" s="3">
        <v>1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241" x14ac:dyDescent="0.55000000000000004">
      <c r="A19" s="1" t="s">
        <v>11</v>
      </c>
      <c r="B19" s="3">
        <v>3</v>
      </c>
      <c r="C19" s="3">
        <v>4</v>
      </c>
      <c r="D19" s="3">
        <v>5</v>
      </c>
      <c r="E19" s="3">
        <v>7</v>
      </c>
      <c r="F19" s="3">
        <v>9</v>
      </c>
      <c r="G19" s="3">
        <v>4</v>
      </c>
      <c r="H19" s="3">
        <v>11</v>
      </c>
      <c r="I19" s="3">
        <v>2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241" x14ac:dyDescent="0.55000000000000004">
      <c r="A20" s="1" t="s">
        <v>12</v>
      </c>
      <c r="B20" s="3">
        <v>0</v>
      </c>
      <c r="C20" s="3">
        <v>1</v>
      </c>
      <c r="D20" s="3">
        <v>1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241" x14ac:dyDescent="0.55000000000000004">
      <c r="A21" s="1" t="s">
        <v>13</v>
      </c>
      <c r="B21" s="5">
        <v>7</v>
      </c>
      <c r="C21" s="5">
        <v>3</v>
      </c>
      <c r="D21" s="5">
        <v>7</v>
      </c>
      <c r="E21" s="5">
        <v>8</v>
      </c>
      <c r="F21" s="5">
        <v>13</v>
      </c>
      <c r="G21" s="3">
        <v>16</v>
      </c>
      <c r="H21" s="3">
        <v>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241" x14ac:dyDescent="0.55000000000000004">
      <c r="A22" s="1" t="s">
        <v>26</v>
      </c>
      <c r="G22" s="5"/>
      <c r="Q22" s="3">
        <v>7</v>
      </c>
      <c r="R22" s="3">
        <v>3</v>
      </c>
      <c r="S22" s="3">
        <v>2</v>
      </c>
    </row>
    <row r="23" spans="1:241" x14ac:dyDescent="0.55000000000000004">
      <c r="A23" s="9" t="s">
        <v>14</v>
      </c>
      <c r="B23" s="10">
        <f>SUM(B17:B21)</f>
        <v>10</v>
      </c>
      <c r="C23" s="10">
        <f t="shared" ref="C23:P23" si="2">SUM(C16:C21)</f>
        <v>10</v>
      </c>
      <c r="D23" s="10">
        <f t="shared" si="2"/>
        <v>15</v>
      </c>
      <c r="E23" s="10">
        <f t="shared" si="2"/>
        <v>17</v>
      </c>
      <c r="F23" s="10">
        <f t="shared" si="2"/>
        <v>25</v>
      </c>
      <c r="G23" s="10">
        <f t="shared" si="2"/>
        <v>20</v>
      </c>
      <c r="H23" s="11">
        <f t="shared" si="2"/>
        <v>16</v>
      </c>
      <c r="I23" s="11">
        <f t="shared" si="2"/>
        <v>5</v>
      </c>
      <c r="J23" s="11">
        <f t="shared" si="2"/>
        <v>2</v>
      </c>
      <c r="K23" s="11">
        <f t="shared" si="2"/>
        <v>7</v>
      </c>
      <c r="L23" s="11">
        <f t="shared" si="2"/>
        <v>3</v>
      </c>
      <c r="M23" s="11">
        <f t="shared" si="2"/>
        <v>0</v>
      </c>
      <c r="N23" s="11">
        <f t="shared" si="2"/>
        <v>2</v>
      </c>
      <c r="O23" s="11">
        <f t="shared" si="2"/>
        <v>1</v>
      </c>
      <c r="P23" s="11">
        <f t="shared" si="2"/>
        <v>1</v>
      </c>
      <c r="Q23" s="11">
        <f>SUM(Q16:Q22)</f>
        <v>8</v>
      </c>
      <c r="R23" s="11">
        <f>SUM(R16:R22)</f>
        <v>3</v>
      </c>
      <c r="S23" s="11">
        <f>SUM(S16:S22)</f>
        <v>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</row>
    <row r="24" spans="1:241" x14ac:dyDescent="0.55000000000000004">
      <c r="A24" s="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  <c r="Q24" s="4"/>
      <c r="R24" s="4"/>
      <c r="S24" s="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</row>
    <row r="25" spans="1:241" x14ac:dyDescent="0.55000000000000004">
      <c r="A25" s="2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"/>
      <c r="Q25" s="4"/>
      <c r="R25" s="4"/>
      <c r="S25" s="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</row>
    <row r="26" spans="1:241" x14ac:dyDescent="0.55000000000000004">
      <c r="A26" s="1" t="s">
        <v>16</v>
      </c>
      <c r="B26" s="3" t="s">
        <v>8</v>
      </c>
      <c r="C26" s="3">
        <v>1</v>
      </c>
      <c r="D26" s="3">
        <v>1</v>
      </c>
      <c r="E26" s="3">
        <v>4</v>
      </c>
      <c r="F26" s="3">
        <v>1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241" x14ac:dyDescent="0.55000000000000004">
      <c r="A27" s="2" t="s">
        <v>17</v>
      </c>
      <c r="B27" s="6">
        <f t="shared" ref="B27:G27" si="3">SUM(B26:B26)</f>
        <v>0</v>
      </c>
      <c r="C27" s="6">
        <f t="shared" si="3"/>
        <v>1</v>
      </c>
      <c r="D27" s="6">
        <f t="shared" si="3"/>
        <v>1</v>
      </c>
      <c r="E27" s="6">
        <f t="shared" si="3"/>
        <v>4</v>
      </c>
      <c r="F27" s="6">
        <f t="shared" si="3"/>
        <v>1</v>
      </c>
      <c r="G27" s="6">
        <f t="shared" si="3"/>
        <v>1</v>
      </c>
      <c r="H27" s="15">
        <f t="shared" ref="H27:S27" si="4">SUM(H26)</f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  <c r="S27" s="15">
        <f t="shared" si="4"/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55000000000000004">
      <c r="A28" s="2"/>
      <c r="B28" s="6"/>
      <c r="C28" s="6"/>
      <c r="D28" s="6"/>
      <c r="E28" s="6"/>
      <c r="F28" s="6"/>
      <c r="G28" s="6"/>
      <c r="H28" s="15"/>
      <c r="I28" s="15"/>
      <c r="J28" s="15"/>
      <c r="K28" s="15"/>
      <c r="L28" s="15"/>
      <c r="M28" s="4"/>
      <c r="N28" s="4"/>
      <c r="O28" s="4"/>
      <c r="P28" s="2"/>
      <c r="Q28" s="4"/>
      <c r="R28" s="4"/>
      <c r="S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55000000000000004">
      <c r="A29" s="2" t="s">
        <v>20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6"/>
      <c r="N29" s="6"/>
      <c r="O29" s="23"/>
      <c r="P29" s="14"/>
      <c r="Q29" s="6"/>
      <c r="R29" s="4"/>
      <c r="S29" s="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55000000000000004">
      <c r="A30" s="8" t="s">
        <v>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21">
        <v>0</v>
      </c>
      <c r="M30" s="3">
        <v>1</v>
      </c>
      <c r="N30" s="17">
        <v>1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x14ac:dyDescent="0.55000000000000004">
      <c r="A31" s="1" t="s">
        <v>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>
        <v>2</v>
      </c>
      <c r="M31" s="21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</row>
    <row r="32" spans="1:241" x14ac:dyDescent="0.55000000000000004">
      <c r="A32" s="1" t="s">
        <v>25</v>
      </c>
      <c r="B32" s="21"/>
      <c r="C32" s="21"/>
      <c r="D32" s="21"/>
      <c r="E32" s="21"/>
      <c r="F32" s="21"/>
      <c r="G32" s="16"/>
      <c r="H32" s="16"/>
      <c r="I32" s="16"/>
      <c r="J32" s="16"/>
      <c r="K32" s="16"/>
      <c r="L32" s="16">
        <v>0</v>
      </c>
      <c r="M32" s="16">
        <v>0</v>
      </c>
      <c r="N32" s="22">
        <v>0</v>
      </c>
      <c r="O32" s="22">
        <v>2</v>
      </c>
      <c r="P32" s="22">
        <v>3</v>
      </c>
      <c r="Q32" s="22">
        <v>5</v>
      </c>
      <c r="R32" s="22">
        <v>1</v>
      </c>
      <c r="S32" s="22">
        <v>1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</row>
    <row r="33" spans="1:241" x14ac:dyDescent="0.55000000000000004">
      <c r="A33" s="2" t="s">
        <v>23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>
        <f>SUM(L31)</f>
        <v>2</v>
      </c>
      <c r="M33" s="6">
        <f t="shared" ref="M33:S33" si="5">SUM(M30:M32)</f>
        <v>1</v>
      </c>
      <c r="N33" s="6">
        <f t="shared" si="5"/>
        <v>1</v>
      </c>
      <c r="O33" s="6">
        <f t="shared" si="5"/>
        <v>2</v>
      </c>
      <c r="P33" s="6">
        <f t="shared" si="5"/>
        <v>3</v>
      </c>
      <c r="Q33" s="6">
        <f>SUM(Q30:Q32)</f>
        <v>5</v>
      </c>
      <c r="R33" s="6">
        <f t="shared" ref="R33" si="6">SUM(R30:R32)</f>
        <v>1</v>
      </c>
      <c r="S33" s="6">
        <f t="shared" ref="S33" si="7">SUM(S30:S32)</f>
        <v>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</row>
    <row r="35" spans="1:241" s="20" customFormat="1" ht="15.6" x14ac:dyDescent="0.6">
      <c r="A35" s="19" t="s">
        <v>24</v>
      </c>
      <c r="B35" s="20" t="e">
        <f>B13+B23+B27+#REF!+#REF!+B33</f>
        <v>#REF!</v>
      </c>
      <c r="C35" s="20" t="e">
        <f>C13+C23+C27+#REF!+#REF!+C33</f>
        <v>#REF!</v>
      </c>
      <c r="D35" s="20" t="e">
        <f>D13+D23+D27+#REF!+#REF!+D33</f>
        <v>#REF!</v>
      </c>
      <c r="E35" s="20" t="e">
        <f>E13+E23+E27+#REF!+#REF!+E33</f>
        <v>#REF!</v>
      </c>
      <c r="F35" s="20" t="e">
        <f>F13+F23+F27+#REF!+F33</f>
        <v>#REF!</v>
      </c>
      <c r="G35" s="10" t="e">
        <f>G13+G23+G27+#REF!+G33</f>
        <v>#REF!</v>
      </c>
      <c r="H35" s="10" t="e">
        <f>H13+H23+H27+#REF!+H33</f>
        <v>#REF!</v>
      </c>
      <c r="I35" s="10" t="e">
        <f>I13+I23+I27+#REF!+I33</f>
        <v>#REF!</v>
      </c>
      <c r="J35" s="10" t="e">
        <f>J13+J23+J27+#REF!+J33</f>
        <v>#REF!</v>
      </c>
      <c r="K35" s="10" t="e">
        <f>K13+K23+K27+#REF!+K33</f>
        <v>#REF!</v>
      </c>
      <c r="L35" s="10" t="e">
        <f>L13+L23+L27+#REF!+L33</f>
        <v>#REF!</v>
      </c>
      <c r="M35" s="10" t="e">
        <f>M13+M23+M27+#REF!+M33</f>
        <v>#REF!</v>
      </c>
      <c r="N35" s="10" t="e">
        <f>N13+N23+N27+#REF!+N33</f>
        <v>#REF!</v>
      </c>
      <c r="O35" s="10">
        <f>O13+O23+O27+O33</f>
        <v>3</v>
      </c>
      <c r="P35" s="10">
        <f t="shared" ref="P35:S35" si="8">P13+P23+P27+P33</f>
        <v>6</v>
      </c>
      <c r="Q35" s="10">
        <f t="shared" si="8"/>
        <v>16</v>
      </c>
      <c r="R35" s="10">
        <f t="shared" si="8"/>
        <v>6</v>
      </c>
      <c r="S35" s="10">
        <f t="shared" si="8"/>
        <v>4</v>
      </c>
    </row>
  </sheetData>
  <phoneticPr fontId="18" type="noConversion"/>
  <printOptions horizontalCentered="1" verticalCentered="1"/>
  <pageMargins left="0.75" right="0.75" top="1" bottom="1" header="0.5" footer="0.5"/>
  <pageSetup scale="83" orientation="landscape" r:id="rId1"/>
  <headerFooter alignWithMargins="0">
    <oddHeader>&amp;L&amp;"-,Bold"&amp;11&amp;K000000Program Level Data&amp;C&amp;"-,Bold"&amp;11&amp;K000000TABLE 35&amp;R&amp;"-,Bold"&amp;11&amp;K000000Undergraduate Certificates Awarded-Academic Year</oddHeader>
    <oddFooter>&amp;L&amp;"-,Bold"&amp;11&amp;K000000Office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35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2025-04-24T15:55:19Z</cp:lastPrinted>
  <dcterms:created xsi:type="dcterms:W3CDTF">2007-04-18T21:14:40Z</dcterms:created>
  <dcterms:modified xsi:type="dcterms:W3CDTF">2025-04-24T15:55:43Z</dcterms:modified>
  <cp:category/>
  <cp:contentStatus/>
</cp:coreProperties>
</file>